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anickimmler/Desktop/"/>
    </mc:Choice>
  </mc:AlternateContent>
  <xr:revisionPtr revIDLastSave="0" documentId="8_{56903089-36E7-1542-B518-E6531C20D031}" xr6:coauthVersionLast="47" xr6:coauthVersionMax="47" xr10:uidLastSave="{00000000-0000-0000-0000-000000000000}"/>
  <bookViews>
    <workbookView xWindow="0" yWindow="500" windowWidth="28380" windowHeight="15160" tabRatio="637" xr2:uid="{00000000-000D-0000-FFFF-FFFF00000000}"/>
  </bookViews>
  <sheets>
    <sheet name="TN-Übersicht 2023 Dö" sheetId="40" r:id="rId1"/>
  </sheets>
  <definedNames>
    <definedName name="_xlnm._FilterDatabase" localSheetId="0" hidden="1">'TN-Übersicht 2023 Dö'!$A$11:$K$88</definedName>
    <definedName name="_xlnm.Print_Area" localSheetId="0">'TN-Übersicht 2023 Dö'!$A$2:$L$87</definedName>
    <definedName name="_xlnm.Print_Titles" localSheetId="0">'TN-Übersicht 2023 Dö'!$A:$B,'TN-Übersicht 2023 Dö'!$2:$11</definedName>
    <definedName name="_xlnm.Criteria" localSheetId="0">'TN-Übersicht 2023 Dö'!$A$12:$A$87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40" l="1"/>
  <c r="E20" i="40"/>
  <c r="E12" i="40"/>
  <c r="E13" i="40"/>
  <c r="E14" i="40"/>
  <c r="E15" i="40"/>
  <c r="E16" i="40"/>
  <c r="E17" i="40"/>
  <c r="E18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8" i="40"/>
  <c r="E49" i="40"/>
  <c r="E50" i="40"/>
  <c r="E51" i="40"/>
  <c r="E52" i="40"/>
  <c r="E53" i="40"/>
  <c r="E54" i="40"/>
  <c r="E55" i="40"/>
  <c r="E56" i="40"/>
  <c r="E57" i="40"/>
  <c r="E58" i="40"/>
  <c r="E59" i="40"/>
  <c r="E60" i="40"/>
  <c r="E61" i="40"/>
  <c r="E62" i="40"/>
  <c r="E63" i="40"/>
  <c r="E64" i="40"/>
  <c r="E65" i="40"/>
  <c r="E66" i="40"/>
  <c r="E67" i="40"/>
  <c r="E68" i="40"/>
  <c r="E69" i="40"/>
  <c r="E70" i="40"/>
  <c r="E71" i="40"/>
  <c r="E72" i="40"/>
  <c r="E73" i="40"/>
  <c r="E74" i="40"/>
  <c r="E75" i="40"/>
  <c r="E76" i="40"/>
  <c r="E77" i="40"/>
  <c r="E78" i="40"/>
  <c r="E79" i="40"/>
  <c r="E80" i="40"/>
  <c r="E81" i="40"/>
  <c r="E82" i="40"/>
  <c r="E83" i="40"/>
  <c r="E84" i="40"/>
  <c r="E85" i="40"/>
  <c r="E86" i="40"/>
  <c r="E87" i="40"/>
  <c r="E88" i="40"/>
  <c r="R10" i="40"/>
  <c r="Q10" i="40"/>
  <c r="P10" i="40"/>
  <c r="O10" i="40"/>
  <c r="A10" i="40"/>
  <c r="R8" i="40"/>
  <c r="R7" i="40"/>
  <c r="R6" i="40"/>
  <c r="P6" i="40" s="1"/>
  <c r="R5" i="40"/>
  <c r="R9" i="40" s="1"/>
  <c r="P8" i="40"/>
  <c r="P7" i="40"/>
  <c r="M10" i="40"/>
  <c r="M6" i="40"/>
  <c r="M5" i="40" s="1"/>
  <c r="P5" i="40" l="1"/>
  <c r="P9" i="40"/>
  <c r="K6" i="40"/>
  <c r="L8" i="40"/>
  <c r="L7" i="40" l="1"/>
  <c r="I7" i="40" s="1"/>
  <c r="I8" i="40"/>
  <c r="K5" i="40"/>
  <c r="I5" i="40" s="1"/>
  <c r="I6" i="40"/>
  <c r="L10" i="40"/>
  <c r="I9" i="40" l="1"/>
  <c r="K10" i="40" l="1"/>
  <c r="E10" i="40" l="1"/>
</calcChain>
</file>

<file path=xl/sharedStrings.xml><?xml version="1.0" encoding="utf-8"?>
<sst xmlns="http://schemas.openxmlformats.org/spreadsheetml/2006/main" count="28" uniqueCount="21">
  <si>
    <t>Vorname</t>
  </si>
  <si>
    <t xml:space="preserve">Geburtstag </t>
  </si>
  <si>
    <t>Alter</t>
  </si>
  <si>
    <t>Dauer</t>
  </si>
  <si>
    <t>Abfahrt</t>
  </si>
  <si>
    <t>Ankunft</t>
  </si>
  <si>
    <t>Nachname</t>
  </si>
  <si>
    <t>18+</t>
  </si>
  <si>
    <t>7 Tage</t>
  </si>
  <si>
    <t>10 Tage</t>
  </si>
  <si>
    <t>14 Tage</t>
  </si>
  <si>
    <t>Normal</t>
  </si>
  <si>
    <t>Vegetarisch</t>
  </si>
  <si>
    <t>Vegan</t>
  </si>
  <si>
    <t>Spezialverpflegung</t>
  </si>
  <si>
    <t>Verpflegung</t>
  </si>
  <si>
    <t>Selbstverpflegung</t>
  </si>
  <si>
    <t>Zentrale Verpflegung</t>
  </si>
  <si>
    <t>TN-Liste Falkenturnus</t>
  </si>
  <si>
    <t>Sommerlager Dö 2024</t>
  </si>
  <si>
    <t>Delegation: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</si>
</sst>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€&quot;\ #,##0"/>
    <numFmt numFmtId="166" formatCode="ddd\,\ dd/mm/yyyy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right" vertical="center"/>
    </xf>
    <xf numFmtId="165" fontId="0" fillId="4" borderId="1" xfId="0" applyNumberFormat="1" applyFill="1" applyBorder="1" applyAlignment="1">
      <alignment horizontal="right" vertical="center"/>
    </xf>
    <xf numFmtId="0" fontId="2" fillId="0" borderId="0" xfId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1" fillId="0" borderId="0" xfId="0" applyFont="1" applyAlignment="1">
      <alignment horizontal="center" textRotation="90"/>
    </xf>
    <xf numFmtId="1" fontId="0" fillId="4" borderId="1" xfId="0" applyNumberFormat="1" applyFill="1" applyBorder="1" applyAlignment="1">
      <alignment horizontal="center" vertical="center"/>
    </xf>
    <xf numFmtId="166" fontId="0" fillId="0" borderId="0" xfId="0" applyNumberFormat="1" applyAlignment="1">
      <alignment horizontal="right" vertical="center"/>
    </xf>
    <xf numFmtId="166" fontId="0" fillId="2" borderId="1" xfId="0" applyNumberFormat="1" applyFill="1" applyBorder="1" applyAlignment="1">
      <alignment horizontal="right" vertical="center"/>
    </xf>
    <xf numFmtId="166" fontId="0" fillId="0" borderId="1" xfId="0" applyNumberFormat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5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99CCFF"/>
      <color rgb="FFFF7C80"/>
      <color rgb="FFFF9999"/>
      <color rgb="FFCCFFCC"/>
      <color rgb="FFD7B4E6"/>
      <color rgb="FFFFCC00"/>
      <color rgb="FFC4D79B"/>
      <color rgb="FF31869B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177800</xdr:colOff>
          <xdr:row>1</xdr:row>
          <xdr:rowOff>25400</xdr:rowOff>
        </xdr:from>
        <xdr:to>
          <xdr:col>16</xdr:col>
          <xdr:colOff>520700</xdr:colOff>
          <xdr:row>2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177800</xdr:colOff>
          <xdr:row>1</xdr:row>
          <xdr:rowOff>381000</xdr:rowOff>
        </xdr:from>
        <xdr:to>
          <xdr:col>16</xdr:col>
          <xdr:colOff>520700</xdr:colOff>
          <xdr:row>9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88"/>
  <sheetViews>
    <sheetView tabSelected="1" zoomScaleNormal="100" workbookViewId="0">
      <pane xSplit="5" ySplit="11" topLeftCell="F12" activePane="bottomRight" state="frozen"/>
      <selection pane="topRight" activeCell="K1" sqref="K1"/>
      <selection pane="bottomLeft" activeCell="A17" sqref="A17"/>
      <selection pane="bottomRight" activeCell="H2" sqref="H2"/>
    </sheetView>
  </sheetViews>
  <sheetFormatPr baseColWidth="10" defaultColWidth="11.5" defaultRowHeight="15" outlineLevelRow="1" outlineLevelCol="1" x14ac:dyDescent="0.2"/>
  <cols>
    <col min="1" max="1" width="19.83203125" style="15" customWidth="1"/>
    <col min="2" max="2" width="18.5" style="15" customWidth="1"/>
    <col min="3" max="3" width="1.6640625" style="15" customWidth="1"/>
    <col min="4" max="4" width="12.6640625" style="1" customWidth="1" outlineLevel="1"/>
    <col min="5" max="6" width="7.6640625" style="1" customWidth="1" outlineLevel="1"/>
    <col min="7" max="7" width="1.6640625" style="15" customWidth="1"/>
    <col min="8" max="9" width="15.5" style="23" customWidth="1" outlineLevel="1"/>
    <col min="10" max="10" width="1.6640625" style="15" customWidth="1"/>
    <col min="11" max="13" width="10.33203125" style="1" customWidth="1" outlineLevel="1" collapsed="1"/>
    <col min="14" max="14" width="1.6640625" style="15" customWidth="1"/>
    <col min="15" max="15" width="9.33203125" style="2" customWidth="1" outlineLevel="1"/>
    <col min="16" max="16" width="11.5" style="2" customWidth="1" outlineLevel="1"/>
    <col min="17" max="17" width="8.6640625" style="2" customWidth="1" outlineLevel="1"/>
    <col min="18" max="18" width="15.5" style="2" customWidth="1" outlineLevel="1"/>
    <col min="19" max="16384" width="11.5" style="15"/>
  </cols>
  <sheetData>
    <row r="1" spans="1:18" ht="31" x14ac:dyDescent="0.35">
      <c r="A1" s="19" t="s">
        <v>18</v>
      </c>
    </row>
    <row r="2" spans="1:18" ht="31.5" customHeight="1" x14ac:dyDescent="0.25">
      <c r="A2" s="34" t="s">
        <v>20</v>
      </c>
      <c r="B2" s="34"/>
      <c r="C2" s="32" t="s">
        <v>2</v>
      </c>
      <c r="G2" s="32" t="s">
        <v>3</v>
      </c>
      <c r="J2" s="21" t="s">
        <v>3</v>
      </c>
      <c r="N2" s="32" t="s">
        <v>15</v>
      </c>
      <c r="O2" s="33" t="s">
        <v>16</v>
      </c>
      <c r="P2" s="33"/>
    </row>
    <row r="3" spans="1:18" ht="26" collapsed="1" x14ac:dyDescent="0.3">
      <c r="A3" s="18" t="s">
        <v>19</v>
      </c>
      <c r="C3" s="32"/>
      <c r="G3" s="32"/>
      <c r="J3" s="21"/>
      <c r="N3" s="32"/>
      <c r="O3" s="33" t="s">
        <v>17</v>
      </c>
      <c r="P3" s="33"/>
    </row>
    <row r="4" spans="1:18" ht="14.5" hidden="1" customHeight="1" outlineLevel="1" x14ac:dyDescent="0.2"/>
    <row r="5" spans="1:18" ht="14.5" hidden="1" customHeight="1" outlineLevel="1" x14ac:dyDescent="0.2">
      <c r="E5" s="7" t="s">
        <v>8</v>
      </c>
      <c r="F5" s="7"/>
      <c r="H5" s="12">
        <v>153</v>
      </c>
      <c r="I5" s="12">
        <f>H5*K5</f>
        <v>0</v>
      </c>
      <c r="K5" s="22">
        <f>SUM(K12:K87)-K6</f>
        <v>0</v>
      </c>
      <c r="L5" s="7"/>
      <c r="M5" s="22">
        <f>SUM(M12:M87)-M6</f>
        <v>0</v>
      </c>
      <c r="O5" s="26">
        <v>153</v>
      </c>
      <c r="P5" s="26">
        <f>O5*R5</f>
        <v>0</v>
      </c>
      <c r="Q5" s="26">
        <v>153</v>
      </c>
      <c r="R5" s="26">
        <f>Q5*T5</f>
        <v>0</v>
      </c>
    </row>
    <row r="6" spans="1:18" ht="14.5" hidden="1" customHeight="1" outlineLevel="1" x14ac:dyDescent="0.2">
      <c r="E6" s="7" t="s">
        <v>8</v>
      </c>
      <c r="F6" s="7" t="s">
        <v>7</v>
      </c>
      <c r="H6" s="12">
        <v>182</v>
      </c>
      <c r="I6" s="12">
        <f>H6*K6</f>
        <v>0</v>
      </c>
      <c r="K6" s="7">
        <f>SUMIF($F$12:$F$87,$F6,K$12:K$87)</f>
        <v>0</v>
      </c>
      <c r="L6" s="7"/>
      <c r="M6" s="7">
        <f>SUMIF($F$12:$F$87,$F6,M$12:M$87)</f>
        <v>0</v>
      </c>
      <c r="O6" s="26">
        <v>182</v>
      </c>
      <c r="P6" s="26">
        <f>O6*R6</f>
        <v>0</v>
      </c>
      <c r="Q6" s="26">
        <v>182</v>
      </c>
      <c r="R6" s="26">
        <f>Q6*T6</f>
        <v>0</v>
      </c>
    </row>
    <row r="7" spans="1:18" ht="14.5" hidden="1" customHeight="1" outlineLevel="1" x14ac:dyDescent="0.2">
      <c r="A7" s="13"/>
      <c r="E7" s="6" t="s">
        <v>9</v>
      </c>
      <c r="F7" s="6"/>
      <c r="H7" s="11">
        <v>218</v>
      </c>
      <c r="I7" s="11">
        <f>H7*L7</f>
        <v>0</v>
      </c>
      <c r="K7" s="6"/>
      <c r="L7" s="6">
        <f>SUM(L12:L87)-L8</f>
        <v>0</v>
      </c>
      <c r="M7" s="6"/>
      <c r="O7" s="27">
        <v>218</v>
      </c>
      <c r="P7" s="27">
        <f>O7*S7</f>
        <v>0</v>
      </c>
      <c r="Q7" s="27">
        <v>218</v>
      </c>
      <c r="R7" s="27">
        <f>Q7*U7</f>
        <v>0</v>
      </c>
    </row>
    <row r="8" spans="1:18" ht="14.5" hidden="1" customHeight="1" outlineLevel="1" x14ac:dyDescent="0.2">
      <c r="A8" s="13"/>
      <c r="E8" s="6" t="s">
        <v>9</v>
      </c>
      <c r="F8" s="6" t="s">
        <v>7</v>
      </c>
      <c r="H8" s="11">
        <v>259</v>
      </c>
      <c r="I8" s="11">
        <f>H8*L8</f>
        <v>0</v>
      </c>
      <c r="K8" s="6"/>
      <c r="L8" s="6">
        <f>SUMIF($F$12:$F$87,$F8,L$12:L$87)</f>
        <v>0</v>
      </c>
      <c r="M8" s="6"/>
      <c r="O8" s="27">
        <v>259</v>
      </c>
      <c r="P8" s="27">
        <f>O8*S8</f>
        <v>0</v>
      </c>
      <c r="Q8" s="27">
        <v>259</v>
      </c>
      <c r="R8" s="27">
        <f>Q8*U8</f>
        <v>0</v>
      </c>
    </row>
    <row r="9" spans="1:18" ht="14.5" hidden="1" customHeight="1" outlineLevel="1" x14ac:dyDescent="0.2">
      <c r="A9" s="13"/>
      <c r="E9" s="15"/>
      <c r="F9" s="15"/>
      <c r="H9" s="2"/>
      <c r="I9" s="4">
        <f>SUM(I5:I8)</f>
        <v>0</v>
      </c>
      <c r="K9" s="15"/>
      <c r="L9" s="15"/>
      <c r="M9" s="15"/>
      <c r="P9" s="2">
        <f>SUM(P5:P8)</f>
        <v>0</v>
      </c>
      <c r="R9" s="2">
        <f>SUM(R5:R8)</f>
        <v>0</v>
      </c>
    </row>
    <row r="10" spans="1:18" x14ac:dyDescent="0.2">
      <c r="A10" s="3">
        <f>SUBTOTAL(3,A12:A930)</f>
        <v>0</v>
      </c>
      <c r="D10" s="8">
        <v>45486</v>
      </c>
      <c r="E10" s="14">
        <f>SUBTOTAL(1,E12:E930)</f>
        <v>124.53388090349091</v>
      </c>
      <c r="F10" s="14"/>
      <c r="K10" s="1">
        <f>SUBTOTAL(9,K12:K930)</f>
        <v>0</v>
      </c>
      <c r="L10" s="1">
        <f>SUBTOTAL(9,L12:L930)</f>
        <v>0</v>
      </c>
      <c r="M10" s="1">
        <f>SUBTOTAL(9,M12:M930)</f>
        <v>0</v>
      </c>
      <c r="O10" s="2">
        <f>SUBTOTAL(3,O12:O930)</f>
        <v>0</v>
      </c>
      <c r="P10" s="2">
        <f>SUBTOTAL(3,P12:P930)</f>
        <v>0</v>
      </c>
      <c r="Q10" s="2">
        <f>SUBTOTAL(3,Q12:Q930)</f>
        <v>0</v>
      </c>
      <c r="R10" s="2">
        <f>SUBTOTAL(3,R12:R930)</f>
        <v>0</v>
      </c>
    </row>
    <row r="11" spans="1:18" x14ac:dyDescent="0.2">
      <c r="A11" s="9" t="s">
        <v>6</v>
      </c>
      <c r="B11" s="9" t="s">
        <v>0</v>
      </c>
      <c r="D11" s="10" t="s">
        <v>1</v>
      </c>
      <c r="E11" s="10" t="s">
        <v>2</v>
      </c>
      <c r="F11" s="10"/>
      <c r="H11" s="24" t="s">
        <v>5</v>
      </c>
      <c r="I11" s="24" t="s">
        <v>4</v>
      </c>
      <c r="K11" s="10" t="s">
        <v>8</v>
      </c>
      <c r="L11" s="10" t="s">
        <v>9</v>
      </c>
      <c r="M11" s="10" t="s">
        <v>10</v>
      </c>
      <c r="O11" s="28" t="s">
        <v>11</v>
      </c>
      <c r="P11" s="28" t="s">
        <v>12</v>
      </c>
      <c r="Q11" s="28" t="s">
        <v>13</v>
      </c>
      <c r="R11" s="28" t="s">
        <v>14</v>
      </c>
    </row>
    <row r="12" spans="1:18" x14ac:dyDescent="0.2">
      <c r="A12" s="5"/>
      <c r="B12" s="5"/>
      <c r="D12" s="16"/>
      <c r="E12" s="17">
        <f t="shared" ref="E12:E18" si="0">($D$10-D12)/365.25</f>
        <v>124.53388090349075</v>
      </c>
      <c r="F12" s="17"/>
      <c r="H12" s="25"/>
      <c r="I12" s="25"/>
      <c r="K12" s="30"/>
      <c r="L12" s="31"/>
      <c r="M12" s="30"/>
      <c r="O12" s="29"/>
      <c r="P12" s="29"/>
      <c r="Q12" s="29"/>
      <c r="R12" s="29"/>
    </row>
    <row r="13" spans="1:18" x14ac:dyDescent="0.2">
      <c r="A13" s="5"/>
      <c r="B13" s="5"/>
      <c r="D13" s="16"/>
      <c r="E13" s="17">
        <f t="shared" si="0"/>
        <v>124.53388090349075</v>
      </c>
      <c r="F13" s="17"/>
      <c r="H13" s="25"/>
      <c r="I13" s="25"/>
      <c r="K13" s="30"/>
      <c r="L13" s="31"/>
      <c r="M13" s="30"/>
      <c r="O13" s="29"/>
      <c r="P13" s="29"/>
      <c r="Q13" s="29"/>
      <c r="R13" s="29"/>
    </row>
    <row r="14" spans="1:18" x14ac:dyDescent="0.2">
      <c r="A14" s="5"/>
      <c r="B14" s="5"/>
      <c r="D14" s="16"/>
      <c r="E14" s="17">
        <f t="shared" si="0"/>
        <v>124.53388090349075</v>
      </c>
      <c r="F14" s="17"/>
      <c r="H14" s="25"/>
      <c r="I14" s="25"/>
      <c r="K14" s="30"/>
      <c r="L14" s="31"/>
      <c r="M14" s="30"/>
      <c r="O14" s="29"/>
      <c r="P14" s="29"/>
      <c r="Q14" s="29"/>
      <c r="R14" s="29"/>
    </row>
    <row r="15" spans="1:18" x14ac:dyDescent="0.2">
      <c r="A15" s="5"/>
      <c r="B15" s="5"/>
      <c r="D15" s="16"/>
      <c r="E15" s="17">
        <f t="shared" si="0"/>
        <v>124.53388090349075</v>
      </c>
      <c r="F15" s="17"/>
      <c r="H15" s="25"/>
      <c r="I15" s="25"/>
      <c r="K15" s="30"/>
      <c r="L15" s="31"/>
      <c r="M15" s="30"/>
      <c r="O15" s="29"/>
      <c r="P15" s="29"/>
      <c r="Q15" s="29"/>
      <c r="R15" s="29"/>
    </row>
    <row r="16" spans="1:18" x14ac:dyDescent="0.2">
      <c r="A16" s="5"/>
      <c r="B16" s="5"/>
      <c r="D16" s="16"/>
      <c r="E16" s="17">
        <f t="shared" si="0"/>
        <v>124.53388090349075</v>
      </c>
      <c r="F16" s="17"/>
      <c r="H16" s="25"/>
      <c r="I16" s="25"/>
      <c r="K16" s="30"/>
      <c r="L16" s="31"/>
      <c r="M16" s="30"/>
      <c r="O16" s="29"/>
      <c r="P16" s="29"/>
      <c r="Q16" s="29"/>
      <c r="R16" s="29"/>
    </row>
    <row r="17" spans="1:18" x14ac:dyDescent="0.2">
      <c r="A17" s="5"/>
      <c r="B17" s="5"/>
      <c r="D17" s="16"/>
      <c r="E17" s="17">
        <f t="shared" si="0"/>
        <v>124.53388090349075</v>
      </c>
      <c r="F17" s="17"/>
      <c r="H17" s="25"/>
      <c r="I17" s="25"/>
      <c r="K17" s="30"/>
      <c r="L17" s="31"/>
      <c r="M17" s="30"/>
      <c r="O17" s="29"/>
      <c r="P17" s="29"/>
      <c r="Q17" s="29"/>
      <c r="R17" s="29"/>
    </row>
    <row r="18" spans="1:18" x14ac:dyDescent="0.2">
      <c r="A18" s="5"/>
      <c r="B18" s="5"/>
      <c r="D18" s="16"/>
      <c r="E18" s="17">
        <f t="shared" si="0"/>
        <v>124.53388090349075</v>
      </c>
      <c r="F18" s="17"/>
      <c r="H18" s="25"/>
      <c r="I18" s="25"/>
      <c r="K18" s="30"/>
      <c r="L18" s="31"/>
      <c r="M18" s="30"/>
      <c r="O18" s="29"/>
      <c r="P18" s="29"/>
      <c r="Q18" s="29"/>
      <c r="R18" s="29"/>
    </row>
    <row r="19" spans="1:18" x14ac:dyDescent="0.2">
      <c r="A19" s="5"/>
      <c r="B19" s="5"/>
      <c r="D19" s="16"/>
      <c r="E19" s="17">
        <f>($D$10-D19)/365.25</f>
        <v>124.53388090349075</v>
      </c>
      <c r="F19" s="17"/>
      <c r="H19" s="25"/>
      <c r="I19" s="25"/>
      <c r="K19" s="30"/>
      <c r="L19" s="31"/>
      <c r="M19" s="30"/>
      <c r="O19" s="29"/>
      <c r="P19" s="29"/>
      <c r="Q19" s="29"/>
      <c r="R19" s="29"/>
    </row>
    <row r="20" spans="1:18" x14ac:dyDescent="0.2">
      <c r="A20" s="5"/>
      <c r="B20" s="5"/>
      <c r="D20" s="16"/>
      <c r="E20" s="17">
        <f>($D$10-D20)/365.25</f>
        <v>124.53388090349075</v>
      </c>
      <c r="F20" s="17"/>
      <c r="H20" s="25"/>
      <c r="I20" s="25"/>
      <c r="K20" s="30"/>
      <c r="L20" s="31"/>
      <c r="M20" s="30"/>
      <c r="O20" s="29"/>
      <c r="P20" s="29"/>
      <c r="Q20" s="29"/>
      <c r="R20" s="29"/>
    </row>
    <row r="21" spans="1:18" x14ac:dyDescent="0.2">
      <c r="A21" s="5"/>
      <c r="B21" s="5"/>
      <c r="D21" s="16"/>
      <c r="E21" s="17">
        <f t="shared" ref="E21:E33" si="1">($D$10-D21)/365.25</f>
        <v>124.53388090349075</v>
      </c>
      <c r="F21" s="17"/>
      <c r="H21" s="25"/>
      <c r="I21" s="25"/>
      <c r="K21" s="30"/>
      <c r="L21" s="31"/>
      <c r="M21" s="30"/>
      <c r="O21" s="29"/>
      <c r="P21" s="29"/>
      <c r="Q21" s="29"/>
      <c r="R21" s="29"/>
    </row>
    <row r="22" spans="1:18" x14ac:dyDescent="0.2">
      <c r="A22" s="5"/>
      <c r="B22" s="5"/>
      <c r="D22" s="16"/>
      <c r="E22" s="17">
        <f t="shared" si="1"/>
        <v>124.53388090349075</v>
      </c>
      <c r="F22" s="17"/>
      <c r="H22" s="25"/>
      <c r="I22" s="25"/>
      <c r="K22" s="30"/>
      <c r="L22" s="31"/>
      <c r="M22" s="30"/>
      <c r="O22" s="29"/>
      <c r="P22" s="29"/>
      <c r="Q22" s="29"/>
      <c r="R22" s="29"/>
    </row>
    <row r="23" spans="1:18" x14ac:dyDescent="0.2">
      <c r="A23" s="5"/>
      <c r="B23" s="5"/>
      <c r="D23" s="16"/>
      <c r="E23" s="17">
        <f t="shared" si="1"/>
        <v>124.53388090349075</v>
      </c>
      <c r="F23" s="17"/>
      <c r="G23" s="1"/>
      <c r="H23" s="25"/>
      <c r="I23" s="25"/>
      <c r="J23" s="1"/>
      <c r="K23" s="30"/>
      <c r="L23" s="31"/>
      <c r="M23" s="30"/>
      <c r="N23" s="1"/>
      <c r="O23" s="29"/>
      <c r="P23" s="29"/>
      <c r="Q23" s="29"/>
      <c r="R23" s="29"/>
    </row>
    <row r="24" spans="1:18" x14ac:dyDescent="0.2">
      <c r="A24" s="5"/>
      <c r="B24" s="5"/>
      <c r="D24" s="16"/>
      <c r="E24" s="17">
        <f t="shared" si="1"/>
        <v>124.53388090349075</v>
      </c>
      <c r="F24" s="17"/>
      <c r="G24" s="1"/>
      <c r="H24" s="25"/>
      <c r="I24" s="25"/>
      <c r="J24" s="1"/>
      <c r="K24" s="30"/>
      <c r="L24" s="31"/>
      <c r="M24" s="30"/>
      <c r="N24" s="1"/>
      <c r="O24" s="29"/>
      <c r="P24" s="29"/>
      <c r="Q24" s="29"/>
      <c r="R24" s="29"/>
    </row>
    <row r="25" spans="1:18" x14ac:dyDescent="0.2">
      <c r="A25" s="5"/>
      <c r="B25" s="5"/>
      <c r="D25" s="16"/>
      <c r="E25" s="17">
        <f t="shared" si="1"/>
        <v>124.53388090349075</v>
      </c>
      <c r="F25" s="17"/>
      <c r="G25" s="1"/>
      <c r="H25" s="25"/>
      <c r="I25" s="25"/>
      <c r="J25" s="1"/>
      <c r="K25" s="30"/>
      <c r="L25" s="31"/>
      <c r="M25" s="30"/>
      <c r="N25" s="1"/>
      <c r="O25" s="29"/>
      <c r="P25" s="29"/>
      <c r="Q25" s="29"/>
      <c r="R25" s="29"/>
    </row>
    <row r="26" spans="1:18" x14ac:dyDescent="0.2">
      <c r="A26" s="5"/>
      <c r="B26" s="5"/>
      <c r="D26" s="16"/>
      <c r="E26" s="17">
        <f t="shared" si="1"/>
        <v>124.53388090349075</v>
      </c>
      <c r="F26" s="17"/>
      <c r="G26" s="1"/>
      <c r="H26" s="25"/>
      <c r="I26" s="25"/>
      <c r="J26" s="1"/>
      <c r="K26" s="30"/>
      <c r="L26" s="31"/>
      <c r="M26" s="30"/>
      <c r="N26" s="1"/>
      <c r="O26" s="29"/>
      <c r="P26" s="29"/>
      <c r="Q26" s="29"/>
      <c r="R26" s="29"/>
    </row>
    <row r="27" spans="1:18" x14ac:dyDescent="0.2">
      <c r="A27" s="5"/>
      <c r="B27" s="5"/>
      <c r="D27" s="16"/>
      <c r="E27" s="17">
        <f t="shared" si="1"/>
        <v>124.53388090349075</v>
      </c>
      <c r="F27" s="17"/>
      <c r="G27" s="1"/>
      <c r="H27" s="25"/>
      <c r="I27" s="25"/>
      <c r="J27" s="1"/>
      <c r="K27" s="30"/>
      <c r="L27" s="31"/>
      <c r="M27" s="30"/>
      <c r="N27" s="1"/>
      <c r="O27" s="29"/>
      <c r="P27" s="29"/>
      <c r="Q27" s="29"/>
      <c r="R27" s="29"/>
    </row>
    <row r="28" spans="1:18" x14ac:dyDescent="0.2">
      <c r="A28" s="5"/>
      <c r="B28" s="5"/>
      <c r="D28" s="16"/>
      <c r="E28" s="17">
        <f t="shared" si="1"/>
        <v>124.53388090349075</v>
      </c>
      <c r="F28" s="17"/>
      <c r="G28" s="1"/>
      <c r="H28" s="25"/>
      <c r="I28" s="25"/>
      <c r="J28" s="1"/>
      <c r="K28" s="30"/>
      <c r="L28" s="31"/>
      <c r="M28" s="30"/>
      <c r="N28" s="1"/>
      <c r="O28" s="29"/>
      <c r="P28" s="29"/>
      <c r="Q28" s="29"/>
      <c r="R28" s="29"/>
    </row>
    <row r="29" spans="1:18" x14ac:dyDescent="0.2">
      <c r="A29" s="5"/>
      <c r="B29" s="5"/>
      <c r="D29" s="16"/>
      <c r="E29" s="17">
        <f t="shared" si="1"/>
        <v>124.53388090349075</v>
      </c>
      <c r="F29" s="17"/>
      <c r="G29" s="1"/>
      <c r="H29" s="25"/>
      <c r="I29" s="25"/>
      <c r="J29" s="1"/>
      <c r="K29" s="30"/>
      <c r="L29" s="31"/>
      <c r="M29" s="30"/>
      <c r="N29" s="1"/>
      <c r="O29" s="29"/>
      <c r="P29" s="29"/>
      <c r="Q29" s="29"/>
      <c r="R29" s="29"/>
    </row>
    <row r="30" spans="1:18" x14ac:dyDescent="0.2">
      <c r="A30" s="5"/>
      <c r="B30" s="5"/>
      <c r="D30" s="16"/>
      <c r="E30" s="17">
        <f t="shared" si="1"/>
        <v>124.53388090349075</v>
      </c>
      <c r="F30" s="17"/>
      <c r="G30" s="1"/>
      <c r="H30" s="25"/>
      <c r="I30" s="25"/>
      <c r="J30" s="1"/>
      <c r="K30" s="30"/>
      <c r="L30" s="31"/>
      <c r="M30" s="30"/>
      <c r="N30" s="1"/>
      <c r="O30" s="29"/>
      <c r="P30" s="29"/>
      <c r="Q30" s="29"/>
      <c r="R30" s="29"/>
    </row>
    <row r="31" spans="1:18" x14ac:dyDescent="0.2">
      <c r="A31" s="5"/>
      <c r="B31" s="5"/>
      <c r="D31" s="16"/>
      <c r="E31" s="17">
        <f t="shared" si="1"/>
        <v>124.53388090349075</v>
      </c>
      <c r="F31" s="17"/>
      <c r="G31" s="1"/>
      <c r="H31" s="25"/>
      <c r="I31" s="25"/>
      <c r="J31" s="1"/>
      <c r="K31" s="30"/>
      <c r="L31" s="31"/>
      <c r="M31" s="30"/>
      <c r="N31" s="1"/>
      <c r="O31" s="29"/>
      <c r="P31" s="29"/>
      <c r="Q31" s="29"/>
      <c r="R31" s="29"/>
    </row>
    <row r="32" spans="1:18" x14ac:dyDescent="0.2">
      <c r="A32" s="5"/>
      <c r="B32" s="5"/>
      <c r="D32" s="16"/>
      <c r="E32" s="17">
        <f t="shared" si="1"/>
        <v>124.53388090349075</v>
      </c>
      <c r="F32" s="17"/>
      <c r="G32" s="1"/>
      <c r="H32" s="25"/>
      <c r="I32" s="25"/>
      <c r="J32" s="1"/>
      <c r="K32" s="30"/>
      <c r="L32" s="31"/>
      <c r="M32" s="30"/>
      <c r="N32" s="1"/>
      <c r="O32" s="29"/>
      <c r="P32" s="29"/>
      <c r="Q32" s="29"/>
      <c r="R32" s="29"/>
    </row>
    <row r="33" spans="1:18" x14ac:dyDescent="0.2">
      <c r="A33" s="5"/>
      <c r="B33" s="5"/>
      <c r="D33" s="16"/>
      <c r="E33" s="17">
        <f t="shared" si="1"/>
        <v>124.53388090349075</v>
      </c>
      <c r="F33" s="17"/>
      <c r="G33" s="1"/>
      <c r="H33" s="25"/>
      <c r="I33" s="25"/>
      <c r="J33" s="1"/>
      <c r="K33" s="30"/>
      <c r="L33" s="31"/>
      <c r="M33" s="30"/>
      <c r="N33" s="1"/>
      <c r="O33" s="29"/>
      <c r="P33" s="29"/>
      <c r="Q33" s="29"/>
      <c r="R33" s="29"/>
    </row>
    <row r="34" spans="1:18" x14ac:dyDescent="0.2">
      <c r="A34" s="5"/>
      <c r="B34" s="5"/>
      <c r="D34" s="16"/>
      <c r="E34" s="17">
        <f t="shared" ref="E34:E39" si="2">($D$10-D34)/365.25</f>
        <v>124.53388090349075</v>
      </c>
      <c r="F34" s="17"/>
      <c r="G34" s="1"/>
      <c r="H34" s="25"/>
      <c r="I34" s="25"/>
      <c r="J34" s="1"/>
      <c r="K34" s="30"/>
      <c r="L34" s="31"/>
      <c r="M34" s="30"/>
      <c r="N34" s="1"/>
      <c r="O34" s="29"/>
      <c r="P34" s="29"/>
      <c r="Q34" s="29"/>
      <c r="R34" s="29"/>
    </row>
    <row r="35" spans="1:18" x14ac:dyDescent="0.2">
      <c r="A35" s="5"/>
      <c r="B35" s="5"/>
      <c r="D35" s="16"/>
      <c r="E35" s="17">
        <f t="shared" si="2"/>
        <v>124.53388090349075</v>
      </c>
      <c r="F35" s="17"/>
      <c r="G35" s="1"/>
      <c r="H35" s="25"/>
      <c r="I35" s="25"/>
      <c r="J35" s="1"/>
      <c r="K35" s="30"/>
      <c r="L35" s="31"/>
      <c r="M35" s="30"/>
      <c r="N35" s="1"/>
      <c r="O35" s="29"/>
      <c r="P35" s="29"/>
      <c r="Q35" s="29"/>
      <c r="R35" s="29"/>
    </row>
    <row r="36" spans="1:18" x14ac:dyDescent="0.2">
      <c r="A36" s="5"/>
      <c r="B36" s="5"/>
      <c r="D36" s="16"/>
      <c r="E36" s="17">
        <f t="shared" si="2"/>
        <v>124.53388090349075</v>
      </c>
      <c r="F36" s="17"/>
      <c r="G36" s="1"/>
      <c r="H36" s="25"/>
      <c r="I36" s="25"/>
      <c r="J36" s="1"/>
      <c r="K36" s="30"/>
      <c r="L36" s="31"/>
      <c r="M36" s="30"/>
      <c r="N36" s="1"/>
      <c r="O36" s="29"/>
      <c r="P36" s="29"/>
      <c r="Q36" s="29"/>
      <c r="R36" s="29"/>
    </row>
    <row r="37" spans="1:18" x14ac:dyDescent="0.2">
      <c r="A37" s="5"/>
      <c r="B37" s="5"/>
      <c r="D37" s="16"/>
      <c r="E37" s="17">
        <f t="shared" si="2"/>
        <v>124.53388090349075</v>
      </c>
      <c r="F37" s="17"/>
      <c r="G37" s="1"/>
      <c r="H37" s="25"/>
      <c r="I37" s="25"/>
      <c r="J37" s="1"/>
      <c r="K37" s="30"/>
      <c r="L37" s="31"/>
      <c r="M37" s="30"/>
      <c r="N37" s="1"/>
      <c r="O37" s="29"/>
      <c r="P37" s="29"/>
      <c r="Q37" s="29"/>
      <c r="R37" s="29"/>
    </row>
    <row r="38" spans="1:18" x14ac:dyDescent="0.2">
      <c r="A38" s="5"/>
      <c r="B38" s="5"/>
      <c r="D38" s="16"/>
      <c r="E38" s="17">
        <f>($D$10-D38)/365.25</f>
        <v>124.53388090349075</v>
      </c>
      <c r="F38" s="17"/>
      <c r="G38" s="1"/>
      <c r="H38" s="25"/>
      <c r="I38" s="25"/>
      <c r="J38" s="1"/>
      <c r="K38" s="30"/>
      <c r="L38" s="31"/>
      <c r="M38" s="30"/>
      <c r="N38" s="1"/>
      <c r="O38" s="29"/>
      <c r="P38" s="29"/>
      <c r="Q38" s="29"/>
      <c r="R38" s="29"/>
    </row>
    <row r="39" spans="1:18" x14ac:dyDescent="0.2">
      <c r="A39" s="5"/>
      <c r="B39" s="5"/>
      <c r="D39" s="16"/>
      <c r="E39" s="17">
        <f t="shared" si="2"/>
        <v>124.53388090349075</v>
      </c>
      <c r="F39" s="17"/>
      <c r="G39" s="1"/>
      <c r="H39" s="25"/>
      <c r="I39" s="25"/>
      <c r="J39" s="1"/>
      <c r="K39" s="30"/>
      <c r="L39" s="31"/>
      <c r="M39" s="30"/>
      <c r="N39" s="1"/>
      <c r="O39" s="29"/>
      <c r="P39" s="29"/>
      <c r="Q39" s="29"/>
      <c r="R39" s="29"/>
    </row>
    <row r="40" spans="1:18" x14ac:dyDescent="0.2">
      <c r="A40" s="5"/>
      <c r="B40" s="5"/>
      <c r="D40" s="16"/>
      <c r="E40" s="17">
        <f t="shared" ref="E40:E45" si="3">($D$10-D40)/365.25</f>
        <v>124.53388090349075</v>
      </c>
      <c r="F40" s="17"/>
      <c r="G40" s="1"/>
      <c r="H40" s="25"/>
      <c r="I40" s="25"/>
      <c r="J40" s="1"/>
      <c r="K40" s="30"/>
      <c r="L40" s="31"/>
      <c r="M40" s="30"/>
      <c r="N40" s="1"/>
      <c r="O40" s="29"/>
      <c r="P40" s="29"/>
      <c r="Q40" s="29"/>
      <c r="R40" s="29"/>
    </row>
    <row r="41" spans="1:18" x14ac:dyDescent="0.2">
      <c r="A41" s="5"/>
      <c r="B41" s="5"/>
      <c r="D41" s="16"/>
      <c r="E41" s="17">
        <f t="shared" si="3"/>
        <v>124.53388090349075</v>
      </c>
      <c r="F41" s="17"/>
      <c r="G41" s="1"/>
      <c r="H41" s="25"/>
      <c r="I41" s="25"/>
      <c r="J41" s="1"/>
      <c r="K41" s="30"/>
      <c r="L41" s="31"/>
      <c r="M41" s="30"/>
      <c r="N41" s="1"/>
      <c r="O41" s="29"/>
      <c r="P41" s="29"/>
      <c r="Q41" s="29"/>
      <c r="R41" s="29"/>
    </row>
    <row r="42" spans="1:18" x14ac:dyDescent="0.2">
      <c r="A42" s="5"/>
      <c r="B42" s="5"/>
      <c r="D42" s="16"/>
      <c r="E42" s="17">
        <f t="shared" si="3"/>
        <v>124.53388090349075</v>
      </c>
      <c r="F42" s="17"/>
      <c r="G42" s="1"/>
      <c r="H42" s="25"/>
      <c r="I42" s="25"/>
      <c r="J42" s="1"/>
      <c r="K42" s="30"/>
      <c r="L42" s="31"/>
      <c r="M42" s="30"/>
      <c r="N42" s="1"/>
      <c r="O42" s="29"/>
      <c r="P42" s="29"/>
      <c r="Q42" s="29"/>
      <c r="R42" s="29"/>
    </row>
    <row r="43" spans="1:18" x14ac:dyDescent="0.2">
      <c r="A43" s="5"/>
      <c r="B43" s="5"/>
      <c r="D43" s="16"/>
      <c r="E43" s="17">
        <f t="shared" si="3"/>
        <v>124.53388090349075</v>
      </c>
      <c r="F43" s="17"/>
      <c r="G43" s="1"/>
      <c r="H43" s="25"/>
      <c r="I43" s="25"/>
      <c r="J43" s="1"/>
      <c r="K43" s="30"/>
      <c r="L43" s="31"/>
      <c r="M43" s="30"/>
      <c r="N43" s="1"/>
      <c r="O43" s="29"/>
      <c r="P43" s="29"/>
      <c r="Q43" s="29"/>
      <c r="R43" s="29"/>
    </row>
    <row r="44" spans="1:18" x14ac:dyDescent="0.2">
      <c r="A44" s="5"/>
      <c r="B44" s="5"/>
      <c r="D44" s="16"/>
      <c r="E44" s="17">
        <f t="shared" si="3"/>
        <v>124.53388090349075</v>
      </c>
      <c r="F44" s="17"/>
      <c r="G44" s="1"/>
      <c r="H44" s="25"/>
      <c r="I44" s="25"/>
      <c r="J44" s="1"/>
      <c r="K44" s="30"/>
      <c r="L44" s="31"/>
      <c r="M44" s="30"/>
      <c r="N44" s="1"/>
      <c r="O44" s="29"/>
      <c r="P44" s="29"/>
      <c r="Q44" s="29"/>
      <c r="R44" s="29"/>
    </row>
    <row r="45" spans="1:18" x14ac:dyDescent="0.2">
      <c r="A45" s="5"/>
      <c r="B45" s="5"/>
      <c r="D45" s="16"/>
      <c r="E45" s="17">
        <f t="shared" si="3"/>
        <v>124.53388090349075</v>
      </c>
      <c r="F45" s="17"/>
      <c r="G45" s="1"/>
      <c r="H45" s="25"/>
      <c r="I45" s="25"/>
      <c r="J45" s="1"/>
      <c r="K45" s="30"/>
      <c r="L45" s="31"/>
      <c r="M45" s="30"/>
      <c r="N45" s="1"/>
      <c r="O45" s="29"/>
      <c r="P45" s="29"/>
      <c r="Q45" s="29"/>
      <c r="R45" s="29"/>
    </row>
    <row r="46" spans="1:18" x14ac:dyDescent="0.2">
      <c r="A46" s="5"/>
      <c r="B46" s="5"/>
      <c r="D46" s="16"/>
      <c r="E46" s="17">
        <f>($D$10-D46)/365.25</f>
        <v>124.53388090349075</v>
      </c>
      <c r="F46" s="17"/>
      <c r="G46" s="1"/>
      <c r="H46" s="25"/>
      <c r="I46" s="25"/>
      <c r="J46" s="1"/>
      <c r="K46" s="30"/>
      <c r="L46" s="31"/>
      <c r="M46" s="30"/>
      <c r="N46" s="1"/>
      <c r="O46" s="29"/>
      <c r="P46" s="29"/>
      <c r="Q46" s="29"/>
      <c r="R46" s="29"/>
    </row>
    <row r="47" spans="1:18" x14ac:dyDescent="0.2">
      <c r="A47" s="5"/>
      <c r="B47" s="5"/>
      <c r="D47" s="16"/>
      <c r="E47" s="17">
        <f>($D$10-D47)/365.25</f>
        <v>124.53388090349075</v>
      </c>
      <c r="F47" s="17"/>
      <c r="G47" s="1"/>
      <c r="H47" s="25"/>
      <c r="I47" s="25"/>
      <c r="J47" s="1"/>
      <c r="K47" s="30"/>
      <c r="L47" s="31"/>
      <c r="M47" s="30"/>
      <c r="N47" s="1"/>
      <c r="O47" s="29"/>
      <c r="P47" s="29"/>
      <c r="Q47" s="29"/>
      <c r="R47" s="29"/>
    </row>
    <row r="48" spans="1:18" x14ac:dyDescent="0.2">
      <c r="A48" s="5"/>
      <c r="B48" s="5"/>
      <c r="D48" s="16"/>
      <c r="E48" s="17">
        <f>($D$10-D48)/365.25</f>
        <v>124.53388090349075</v>
      </c>
      <c r="F48" s="17"/>
      <c r="G48" s="1"/>
      <c r="H48" s="25"/>
      <c r="I48" s="25"/>
      <c r="J48" s="1"/>
      <c r="K48" s="30"/>
      <c r="L48" s="31"/>
      <c r="M48" s="30"/>
      <c r="N48" s="1"/>
      <c r="O48" s="29"/>
      <c r="P48" s="29"/>
      <c r="Q48" s="29"/>
      <c r="R48" s="29"/>
    </row>
    <row r="49" spans="1:18" x14ac:dyDescent="0.2">
      <c r="A49" s="5"/>
      <c r="B49" s="5"/>
      <c r="D49" s="16"/>
      <c r="E49" s="17">
        <f>($D$10-D49)/365.25</f>
        <v>124.53388090349075</v>
      </c>
      <c r="F49" s="17"/>
      <c r="G49" s="1"/>
      <c r="H49" s="25"/>
      <c r="I49" s="25"/>
      <c r="J49" s="1"/>
      <c r="K49" s="30"/>
      <c r="L49" s="31"/>
      <c r="M49" s="30"/>
      <c r="N49" s="1"/>
      <c r="O49" s="29"/>
      <c r="P49" s="29"/>
      <c r="Q49" s="29"/>
      <c r="R49" s="29"/>
    </row>
    <row r="50" spans="1:18" x14ac:dyDescent="0.2">
      <c r="A50" s="5"/>
      <c r="B50" s="5"/>
      <c r="D50" s="16"/>
      <c r="E50" s="17">
        <f t="shared" ref="E50:E55" si="4">($D$10-D50)/365.25</f>
        <v>124.53388090349075</v>
      </c>
      <c r="F50" s="17"/>
      <c r="G50" s="1"/>
      <c r="H50" s="25"/>
      <c r="I50" s="25"/>
      <c r="J50" s="1"/>
      <c r="K50" s="30"/>
      <c r="L50" s="31"/>
      <c r="M50" s="30"/>
      <c r="N50" s="1"/>
      <c r="O50" s="29"/>
      <c r="P50" s="29"/>
      <c r="Q50" s="29"/>
      <c r="R50" s="29"/>
    </row>
    <row r="51" spans="1:18" x14ac:dyDescent="0.2">
      <c r="A51" s="5"/>
      <c r="B51" s="5"/>
      <c r="D51" s="16"/>
      <c r="E51" s="17">
        <f t="shared" si="4"/>
        <v>124.53388090349075</v>
      </c>
      <c r="F51" s="17"/>
      <c r="G51" s="1"/>
      <c r="H51" s="25"/>
      <c r="I51" s="25"/>
      <c r="J51" s="1"/>
      <c r="K51" s="30"/>
      <c r="L51" s="31"/>
      <c r="M51" s="30"/>
      <c r="N51" s="1"/>
      <c r="O51" s="29"/>
      <c r="P51" s="29"/>
      <c r="Q51" s="29"/>
      <c r="R51" s="29"/>
    </row>
    <row r="52" spans="1:18" x14ac:dyDescent="0.2">
      <c r="A52" s="5"/>
      <c r="B52" s="5"/>
      <c r="D52" s="16"/>
      <c r="E52" s="17">
        <f t="shared" si="4"/>
        <v>124.53388090349075</v>
      </c>
      <c r="F52" s="17"/>
      <c r="G52" s="1"/>
      <c r="H52" s="25"/>
      <c r="I52" s="25"/>
      <c r="J52" s="1"/>
      <c r="K52" s="30"/>
      <c r="L52" s="31"/>
      <c r="M52" s="30"/>
      <c r="N52" s="1"/>
      <c r="O52" s="29"/>
      <c r="P52" s="29"/>
      <c r="Q52" s="29"/>
      <c r="R52" s="29"/>
    </row>
    <row r="53" spans="1:18" x14ac:dyDescent="0.2">
      <c r="A53" s="5"/>
      <c r="B53" s="5"/>
      <c r="D53" s="16"/>
      <c r="E53" s="17">
        <f t="shared" si="4"/>
        <v>124.53388090349075</v>
      </c>
      <c r="F53" s="17"/>
      <c r="G53" s="1"/>
      <c r="H53" s="25"/>
      <c r="I53" s="25"/>
      <c r="J53" s="1"/>
      <c r="K53" s="30"/>
      <c r="L53" s="31"/>
      <c r="M53" s="30"/>
      <c r="N53" s="1"/>
      <c r="O53" s="29"/>
      <c r="P53" s="29"/>
      <c r="Q53" s="29"/>
      <c r="R53" s="29"/>
    </row>
    <row r="54" spans="1:18" x14ac:dyDescent="0.2">
      <c r="A54" s="5"/>
      <c r="B54" s="5"/>
      <c r="D54" s="16"/>
      <c r="E54" s="17">
        <f t="shared" si="4"/>
        <v>124.53388090349075</v>
      </c>
      <c r="F54" s="17"/>
      <c r="G54" s="1"/>
      <c r="H54" s="25"/>
      <c r="I54" s="25"/>
      <c r="J54" s="1"/>
      <c r="K54" s="30"/>
      <c r="L54" s="31"/>
      <c r="M54" s="30"/>
      <c r="N54" s="1"/>
      <c r="O54" s="29"/>
      <c r="P54" s="29"/>
      <c r="Q54" s="29"/>
      <c r="R54" s="29"/>
    </row>
    <row r="55" spans="1:18" x14ac:dyDescent="0.2">
      <c r="A55" s="5"/>
      <c r="B55" s="5"/>
      <c r="D55" s="16"/>
      <c r="E55" s="17">
        <f t="shared" si="4"/>
        <v>124.53388090349075</v>
      </c>
      <c r="F55" s="17"/>
      <c r="G55" s="1"/>
      <c r="H55" s="25"/>
      <c r="I55" s="25"/>
      <c r="J55" s="1"/>
      <c r="K55" s="30"/>
      <c r="L55" s="31"/>
      <c r="M55" s="30"/>
      <c r="N55" s="1"/>
      <c r="O55" s="29"/>
      <c r="P55" s="29"/>
      <c r="Q55" s="29"/>
      <c r="R55" s="29"/>
    </row>
    <row r="56" spans="1:18" x14ac:dyDescent="0.2">
      <c r="A56" s="5"/>
      <c r="B56" s="5"/>
      <c r="D56" s="16"/>
      <c r="E56" s="17">
        <f t="shared" ref="E56:E61" si="5">($D$10-D56)/365.25</f>
        <v>124.53388090349075</v>
      </c>
      <c r="F56" s="17"/>
      <c r="G56" s="1"/>
      <c r="H56" s="25"/>
      <c r="I56" s="25"/>
      <c r="J56" s="1"/>
      <c r="K56" s="30"/>
      <c r="L56" s="31"/>
      <c r="M56" s="30"/>
      <c r="N56" s="1"/>
      <c r="O56" s="29"/>
      <c r="P56" s="29"/>
      <c r="Q56" s="29"/>
      <c r="R56" s="29"/>
    </row>
    <row r="57" spans="1:18" x14ac:dyDescent="0.2">
      <c r="A57" s="5"/>
      <c r="B57" s="5"/>
      <c r="D57" s="16"/>
      <c r="E57" s="17">
        <f t="shared" si="5"/>
        <v>124.53388090349075</v>
      </c>
      <c r="F57" s="17"/>
      <c r="G57" s="1"/>
      <c r="H57" s="25"/>
      <c r="I57" s="25"/>
      <c r="J57" s="1"/>
      <c r="K57" s="30"/>
      <c r="L57" s="31"/>
      <c r="M57" s="30"/>
      <c r="N57" s="1"/>
      <c r="O57" s="29"/>
      <c r="P57" s="29"/>
      <c r="Q57" s="29"/>
      <c r="R57" s="29"/>
    </row>
    <row r="58" spans="1:18" x14ac:dyDescent="0.2">
      <c r="A58" s="5"/>
      <c r="B58" s="5"/>
      <c r="D58" s="16"/>
      <c r="E58" s="17">
        <f t="shared" si="5"/>
        <v>124.53388090349075</v>
      </c>
      <c r="F58" s="17"/>
      <c r="G58" s="1"/>
      <c r="H58" s="25"/>
      <c r="I58" s="25"/>
      <c r="J58" s="1"/>
      <c r="K58" s="30"/>
      <c r="L58" s="31"/>
      <c r="M58" s="30"/>
      <c r="N58" s="1"/>
      <c r="O58" s="29"/>
      <c r="P58" s="29"/>
      <c r="Q58" s="29"/>
      <c r="R58" s="29"/>
    </row>
    <row r="59" spans="1:18" x14ac:dyDescent="0.2">
      <c r="A59" s="5"/>
      <c r="B59" s="5"/>
      <c r="D59" s="16"/>
      <c r="E59" s="17">
        <f t="shared" si="5"/>
        <v>124.53388090349075</v>
      </c>
      <c r="F59" s="17"/>
      <c r="G59" s="1"/>
      <c r="H59" s="25"/>
      <c r="I59" s="25"/>
      <c r="J59" s="1"/>
      <c r="K59" s="30"/>
      <c r="L59" s="31"/>
      <c r="M59" s="30"/>
      <c r="N59" s="1"/>
      <c r="O59" s="29"/>
      <c r="P59" s="29"/>
      <c r="Q59" s="29"/>
      <c r="R59" s="29"/>
    </row>
    <row r="60" spans="1:18" x14ac:dyDescent="0.2">
      <c r="A60" s="5"/>
      <c r="B60" s="5"/>
      <c r="D60" s="16"/>
      <c r="E60" s="17">
        <f t="shared" si="5"/>
        <v>124.53388090349075</v>
      </c>
      <c r="F60" s="17"/>
      <c r="G60" s="1"/>
      <c r="H60" s="25"/>
      <c r="I60" s="25"/>
      <c r="J60" s="1"/>
      <c r="K60" s="30"/>
      <c r="L60" s="31"/>
      <c r="M60" s="30"/>
      <c r="N60" s="1"/>
      <c r="O60" s="29"/>
      <c r="P60" s="29"/>
      <c r="Q60" s="29"/>
      <c r="R60" s="29"/>
    </row>
    <row r="61" spans="1:18" x14ac:dyDescent="0.2">
      <c r="A61" s="5"/>
      <c r="B61" s="5"/>
      <c r="D61" s="16"/>
      <c r="E61" s="17">
        <f t="shared" si="5"/>
        <v>124.53388090349075</v>
      </c>
      <c r="F61" s="17"/>
      <c r="G61" s="1"/>
      <c r="H61" s="25"/>
      <c r="I61" s="25"/>
      <c r="J61" s="1"/>
      <c r="K61" s="30"/>
      <c r="L61" s="31"/>
      <c r="M61" s="30"/>
      <c r="N61" s="1"/>
      <c r="O61" s="29"/>
      <c r="P61" s="29"/>
      <c r="Q61" s="29"/>
      <c r="R61" s="29"/>
    </row>
    <row r="62" spans="1:18" x14ac:dyDescent="0.2">
      <c r="A62" s="5"/>
      <c r="B62" s="5"/>
      <c r="D62" s="16"/>
      <c r="E62" s="17">
        <f t="shared" ref="E62:E67" si="6">($D$10-D62)/365.25</f>
        <v>124.53388090349075</v>
      </c>
      <c r="F62" s="17"/>
      <c r="G62" s="1"/>
      <c r="H62" s="25"/>
      <c r="I62" s="25"/>
      <c r="J62" s="1"/>
      <c r="K62" s="30"/>
      <c r="L62" s="31"/>
      <c r="M62" s="30"/>
      <c r="N62" s="1"/>
      <c r="O62" s="29"/>
      <c r="P62" s="29"/>
      <c r="Q62" s="29"/>
      <c r="R62" s="29"/>
    </row>
    <row r="63" spans="1:18" x14ac:dyDescent="0.2">
      <c r="A63" s="5"/>
      <c r="B63" s="5"/>
      <c r="D63" s="16"/>
      <c r="E63" s="17">
        <f t="shared" si="6"/>
        <v>124.53388090349075</v>
      </c>
      <c r="F63" s="17"/>
      <c r="G63" s="1"/>
      <c r="H63" s="25"/>
      <c r="I63" s="25"/>
      <c r="J63" s="1"/>
      <c r="K63" s="30"/>
      <c r="L63" s="31"/>
      <c r="M63" s="30"/>
      <c r="N63" s="1"/>
      <c r="O63" s="29"/>
      <c r="P63" s="29"/>
      <c r="Q63" s="29"/>
      <c r="R63" s="29"/>
    </row>
    <row r="64" spans="1:18" x14ac:dyDescent="0.2">
      <c r="A64" s="5"/>
      <c r="B64" s="5"/>
      <c r="D64" s="16"/>
      <c r="E64" s="17">
        <f t="shared" si="6"/>
        <v>124.53388090349075</v>
      </c>
      <c r="F64" s="17"/>
      <c r="G64" s="1"/>
      <c r="H64" s="25"/>
      <c r="I64" s="25"/>
      <c r="J64" s="1"/>
      <c r="K64" s="30"/>
      <c r="L64" s="31"/>
      <c r="M64" s="30"/>
      <c r="N64" s="1"/>
      <c r="O64" s="29"/>
      <c r="P64" s="29"/>
      <c r="Q64" s="29"/>
      <c r="R64" s="29"/>
    </row>
    <row r="65" spans="1:18" x14ac:dyDescent="0.2">
      <c r="A65" s="5"/>
      <c r="B65" s="5"/>
      <c r="D65" s="16"/>
      <c r="E65" s="17">
        <f t="shared" si="6"/>
        <v>124.53388090349075</v>
      </c>
      <c r="F65" s="17"/>
      <c r="G65" s="1"/>
      <c r="H65" s="25"/>
      <c r="I65" s="25"/>
      <c r="J65" s="1"/>
      <c r="K65" s="30"/>
      <c r="L65" s="31"/>
      <c r="M65" s="30"/>
      <c r="N65" s="1"/>
      <c r="O65" s="29"/>
      <c r="P65" s="29"/>
      <c r="Q65" s="29"/>
      <c r="R65" s="29"/>
    </row>
    <row r="66" spans="1:18" x14ac:dyDescent="0.2">
      <c r="A66" s="5"/>
      <c r="B66" s="5"/>
      <c r="D66" s="16"/>
      <c r="E66" s="17">
        <f t="shared" si="6"/>
        <v>124.53388090349075</v>
      </c>
      <c r="F66" s="17"/>
      <c r="G66" s="1"/>
      <c r="H66" s="25"/>
      <c r="I66" s="25"/>
      <c r="J66" s="1"/>
      <c r="K66" s="30"/>
      <c r="L66" s="31"/>
      <c r="M66" s="30"/>
      <c r="N66" s="1"/>
      <c r="O66" s="29"/>
      <c r="P66" s="29"/>
      <c r="Q66" s="29"/>
      <c r="R66" s="29"/>
    </row>
    <row r="67" spans="1:18" x14ac:dyDescent="0.2">
      <c r="A67" s="5"/>
      <c r="B67" s="5"/>
      <c r="D67" s="16"/>
      <c r="E67" s="17">
        <f t="shared" si="6"/>
        <v>124.53388090349075</v>
      </c>
      <c r="F67" s="17"/>
      <c r="G67" s="1"/>
      <c r="H67" s="25"/>
      <c r="I67" s="25"/>
      <c r="J67" s="1"/>
      <c r="K67" s="30"/>
      <c r="L67" s="31"/>
      <c r="M67" s="30"/>
      <c r="N67" s="1"/>
      <c r="O67" s="29"/>
      <c r="P67" s="29"/>
      <c r="Q67" s="29"/>
      <c r="R67" s="29"/>
    </row>
    <row r="68" spans="1:18" x14ac:dyDescent="0.2">
      <c r="A68" s="5"/>
      <c r="B68" s="5"/>
      <c r="D68" s="16"/>
      <c r="E68" s="17">
        <f>($D$10-D68)/365.25</f>
        <v>124.53388090349075</v>
      </c>
      <c r="F68" s="17"/>
      <c r="H68" s="25"/>
      <c r="I68" s="25"/>
      <c r="K68" s="30"/>
      <c r="L68" s="31"/>
      <c r="M68" s="30"/>
      <c r="O68" s="29"/>
      <c r="P68" s="29"/>
      <c r="Q68" s="29"/>
      <c r="R68" s="29"/>
    </row>
    <row r="69" spans="1:18" x14ac:dyDescent="0.2">
      <c r="A69" s="5"/>
      <c r="B69" s="5"/>
      <c r="D69" s="16"/>
      <c r="E69" s="17">
        <f t="shared" ref="E69:E75" si="7">($D$10-D69)/365.25</f>
        <v>124.53388090349075</v>
      </c>
      <c r="F69" s="17"/>
      <c r="H69" s="25"/>
      <c r="I69" s="25"/>
      <c r="K69" s="30"/>
      <c r="L69" s="31"/>
      <c r="M69" s="30"/>
      <c r="O69" s="29"/>
      <c r="P69" s="29"/>
      <c r="Q69" s="29"/>
      <c r="R69" s="29"/>
    </row>
    <row r="70" spans="1:18" x14ac:dyDescent="0.2">
      <c r="A70" s="5"/>
      <c r="B70" s="5"/>
      <c r="D70" s="16"/>
      <c r="E70" s="17">
        <f t="shared" si="7"/>
        <v>124.53388090349075</v>
      </c>
      <c r="F70" s="17"/>
      <c r="H70" s="25"/>
      <c r="I70" s="25"/>
      <c r="K70" s="30"/>
      <c r="L70" s="31"/>
      <c r="M70" s="30"/>
      <c r="O70" s="29"/>
      <c r="P70" s="29"/>
      <c r="Q70" s="29"/>
      <c r="R70" s="29"/>
    </row>
    <row r="71" spans="1:18" x14ac:dyDescent="0.2">
      <c r="A71" s="5"/>
      <c r="B71" s="5"/>
      <c r="D71" s="16"/>
      <c r="E71" s="17">
        <f t="shared" si="7"/>
        <v>124.53388090349075</v>
      </c>
      <c r="F71" s="17"/>
      <c r="H71" s="25"/>
      <c r="I71" s="25"/>
      <c r="K71" s="30"/>
      <c r="L71" s="31"/>
      <c r="M71" s="30"/>
      <c r="O71" s="29"/>
      <c r="P71" s="29"/>
      <c r="Q71" s="29"/>
      <c r="R71" s="29"/>
    </row>
    <row r="72" spans="1:18" x14ac:dyDescent="0.2">
      <c r="A72" s="5"/>
      <c r="B72" s="5"/>
      <c r="D72" s="16"/>
      <c r="E72" s="17">
        <f t="shared" si="7"/>
        <v>124.53388090349075</v>
      </c>
      <c r="F72" s="17"/>
      <c r="H72" s="25"/>
      <c r="I72" s="25"/>
      <c r="K72" s="30"/>
      <c r="L72" s="31"/>
      <c r="M72" s="30"/>
      <c r="O72" s="29"/>
      <c r="P72" s="29"/>
      <c r="Q72" s="29"/>
      <c r="R72" s="29"/>
    </row>
    <row r="73" spans="1:18" x14ac:dyDescent="0.2">
      <c r="A73" s="5"/>
      <c r="B73" s="5"/>
      <c r="D73" s="16"/>
      <c r="E73" s="17">
        <f t="shared" si="7"/>
        <v>124.53388090349075</v>
      </c>
      <c r="F73" s="17"/>
      <c r="H73" s="25"/>
      <c r="I73" s="25"/>
      <c r="K73" s="30"/>
      <c r="L73" s="31"/>
      <c r="M73" s="30"/>
      <c r="O73" s="29"/>
      <c r="P73" s="29"/>
      <c r="Q73" s="29"/>
      <c r="R73" s="29"/>
    </row>
    <row r="74" spans="1:18" x14ac:dyDescent="0.2">
      <c r="A74" s="5"/>
      <c r="B74" s="5"/>
      <c r="D74" s="16"/>
      <c r="E74" s="17">
        <f t="shared" si="7"/>
        <v>124.53388090349075</v>
      </c>
      <c r="F74" s="17"/>
      <c r="H74" s="25"/>
      <c r="I74" s="25"/>
      <c r="K74" s="30"/>
      <c r="L74" s="31"/>
      <c r="M74" s="30"/>
      <c r="O74" s="29"/>
      <c r="P74" s="29"/>
      <c r="Q74" s="29"/>
      <c r="R74" s="29"/>
    </row>
    <row r="75" spans="1:18" x14ac:dyDescent="0.2">
      <c r="A75" s="5"/>
      <c r="B75" s="5"/>
      <c r="D75" s="16"/>
      <c r="E75" s="17">
        <f t="shared" si="7"/>
        <v>124.53388090349075</v>
      </c>
      <c r="F75" s="17"/>
      <c r="H75" s="25"/>
      <c r="I75" s="25"/>
      <c r="K75" s="30"/>
      <c r="L75" s="31"/>
      <c r="M75" s="30"/>
      <c r="O75" s="29"/>
      <c r="P75" s="29"/>
      <c r="Q75" s="29"/>
      <c r="R75" s="29"/>
    </row>
    <row r="76" spans="1:18" outlineLevel="1" x14ac:dyDescent="0.2">
      <c r="A76" s="5"/>
      <c r="B76" s="5"/>
      <c r="D76" s="16"/>
      <c r="E76" s="17">
        <f t="shared" ref="E76:E86" si="8">($D$10-D76)/365.25</f>
        <v>124.53388090349075</v>
      </c>
      <c r="F76" s="17"/>
      <c r="H76" s="25"/>
      <c r="I76" s="25"/>
      <c r="K76" s="30"/>
      <c r="L76" s="31"/>
      <c r="M76" s="30"/>
      <c r="O76" s="29"/>
      <c r="P76" s="29"/>
      <c r="Q76" s="29"/>
      <c r="R76" s="29"/>
    </row>
    <row r="77" spans="1:18" outlineLevel="1" x14ac:dyDescent="0.2">
      <c r="A77" s="5"/>
      <c r="B77" s="5"/>
      <c r="D77" s="16"/>
      <c r="E77" s="17">
        <f t="shared" si="8"/>
        <v>124.53388090349075</v>
      </c>
      <c r="F77" s="17"/>
      <c r="H77" s="25"/>
      <c r="I77" s="25"/>
      <c r="K77" s="30"/>
      <c r="L77" s="31"/>
      <c r="M77" s="30"/>
      <c r="O77" s="29"/>
      <c r="P77" s="29"/>
      <c r="Q77" s="29"/>
      <c r="R77" s="29"/>
    </row>
    <row r="78" spans="1:18" outlineLevel="1" x14ac:dyDescent="0.2">
      <c r="A78" s="5"/>
      <c r="B78" s="5"/>
      <c r="D78" s="16"/>
      <c r="E78" s="17">
        <f t="shared" si="8"/>
        <v>124.53388090349075</v>
      </c>
      <c r="F78" s="17"/>
      <c r="H78" s="25"/>
      <c r="I78" s="25"/>
      <c r="K78" s="30"/>
      <c r="L78" s="31"/>
      <c r="M78" s="30"/>
      <c r="O78" s="29"/>
      <c r="P78" s="29"/>
      <c r="Q78" s="29"/>
      <c r="R78" s="29"/>
    </row>
    <row r="79" spans="1:18" outlineLevel="1" x14ac:dyDescent="0.2">
      <c r="A79" s="5"/>
      <c r="B79" s="5"/>
      <c r="D79" s="16"/>
      <c r="E79" s="17">
        <f t="shared" si="8"/>
        <v>124.53388090349075</v>
      </c>
      <c r="F79" s="17"/>
      <c r="H79" s="25"/>
      <c r="I79" s="25"/>
      <c r="K79" s="30"/>
      <c r="L79" s="31"/>
      <c r="M79" s="30"/>
      <c r="O79" s="29"/>
      <c r="P79" s="29"/>
      <c r="Q79" s="29"/>
      <c r="R79" s="29"/>
    </row>
    <row r="80" spans="1:18" outlineLevel="1" x14ac:dyDescent="0.2">
      <c r="A80" s="5"/>
      <c r="B80" s="5"/>
      <c r="D80" s="16"/>
      <c r="E80" s="17">
        <f t="shared" si="8"/>
        <v>124.53388090349075</v>
      </c>
      <c r="F80" s="17"/>
      <c r="H80" s="25"/>
      <c r="I80" s="25"/>
      <c r="K80" s="30"/>
      <c r="L80" s="31"/>
      <c r="M80" s="30"/>
      <c r="O80" s="29"/>
      <c r="P80" s="29"/>
      <c r="Q80" s="29"/>
      <c r="R80" s="29"/>
    </row>
    <row r="81" spans="1:18" outlineLevel="1" x14ac:dyDescent="0.2">
      <c r="A81" s="5"/>
      <c r="B81" s="5"/>
      <c r="D81" s="16"/>
      <c r="E81" s="17">
        <f t="shared" si="8"/>
        <v>124.53388090349075</v>
      </c>
      <c r="F81" s="17"/>
      <c r="H81" s="25"/>
      <c r="I81" s="25"/>
      <c r="K81" s="30"/>
      <c r="L81" s="31"/>
      <c r="M81" s="30"/>
      <c r="O81" s="29"/>
      <c r="P81" s="29"/>
      <c r="Q81" s="29"/>
      <c r="R81" s="29"/>
    </row>
    <row r="82" spans="1:18" outlineLevel="1" x14ac:dyDescent="0.2">
      <c r="A82" s="5"/>
      <c r="B82" s="5"/>
      <c r="D82" s="16"/>
      <c r="E82" s="17">
        <f t="shared" si="8"/>
        <v>124.53388090349075</v>
      </c>
      <c r="F82" s="17"/>
      <c r="H82" s="25"/>
      <c r="I82" s="25"/>
      <c r="K82" s="30"/>
      <c r="L82" s="31"/>
      <c r="M82" s="30"/>
      <c r="O82" s="29"/>
      <c r="P82" s="29"/>
      <c r="Q82" s="29"/>
      <c r="R82" s="29"/>
    </row>
    <row r="83" spans="1:18" outlineLevel="1" x14ac:dyDescent="0.2">
      <c r="A83" s="5"/>
      <c r="B83" s="5"/>
      <c r="D83" s="16"/>
      <c r="E83" s="17">
        <f t="shared" si="8"/>
        <v>124.53388090349075</v>
      </c>
      <c r="F83" s="17"/>
      <c r="H83" s="25"/>
      <c r="I83" s="25"/>
      <c r="K83" s="30"/>
      <c r="L83" s="31"/>
      <c r="M83" s="30"/>
      <c r="O83" s="29"/>
      <c r="P83" s="29"/>
      <c r="Q83" s="29"/>
      <c r="R83" s="29"/>
    </row>
    <row r="84" spans="1:18" outlineLevel="1" x14ac:dyDescent="0.2">
      <c r="A84" s="5"/>
      <c r="B84" s="5"/>
      <c r="D84" s="16"/>
      <c r="E84" s="17">
        <f t="shared" si="8"/>
        <v>124.53388090349075</v>
      </c>
      <c r="F84" s="17"/>
      <c r="H84" s="25"/>
      <c r="I84" s="25"/>
      <c r="K84" s="30"/>
      <c r="L84" s="31"/>
      <c r="M84" s="30"/>
      <c r="O84" s="29"/>
      <c r="P84" s="29"/>
      <c r="Q84" s="29"/>
      <c r="R84" s="29"/>
    </row>
    <row r="85" spans="1:18" outlineLevel="1" x14ac:dyDescent="0.2">
      <c r="A85" s="5"/>
      <c r="B85" s="5"/>
      <c r="D85" s="16"/>
      <c r="E85" s="17">
        <f t="shared" si="8"/>
        <v>124.53388090349075</v>
      </c>
      <c r="F85" s="17"/>
      <c r="H85" s="25"/>
      <c r="I85" s="25"/>
      <c r="K85" s="30"/>
      <c r="L85" s="31"/>
      <c r="M85" s="30"/>
      <c r="O85" s="29"/>
      <c r="P85" s="29"/>
      <c r="Q85" s="29"/>
      <c r="R85" s="29"/>
    </row>
    <row r="86" spans="1:18" outlineLevel="1" x14ac:dyDescent="0.2">
      <c r="A86" s="20"/>
      <c r="B86" s="20"/>
      <c r="D86" s="16"/>
      <c r="E86" s="17">
        <f t="shared" si="8"/>
        <v>124.53388090349075</v>
      </c>
      <c r="F86" s="17"/>
      <c r="H86" s="25"/>
      <c r="I86" s="25"/>
      <c r="K86" s="30"/>
      <c r="L86" s="31"/>
      <c r="M86" s="30"/>
      <c r="O86" s="29"/>
      <c r="P86" s="29"/>
      <c r="Q86" s="29"/>
      <c r="R86" s="29"/>
    </row>
    <row r="87" spans="1:18" outlineLevel="1" x14ac:dyDescent="0.2">
      <c r="A87" s="5"/>
      <c r="B87" s="5"/>
      <c r="D87" s="16"/>
      <c r="E87" s="17">
        <f t="shared" ref="E87:E88" si="9">($D$10-D87)/365.25</f>
        <v>124.53388090349075</v>
      </c>
      <c r="F87" s="17"/>
      <c r="H87" s="25"/>
      <c r="I87" s="25"/>
      <c r="K87" s="30"/>
      <c r="L87" s="31"/>
      <c r="M87" s="30"/>
      <c r="O87" s="29"/>
      <c r="P87" s="29"/>
      <c r="Q87" s="29"/>
      <c r="R87" s="29"/>
    </row>
    <row r="88" spans="1:18" x14ac:dyDescent="0.2">
      <c r="D88" s="8"/>
      <c r="E88" s="1">
        <f t="shared" si="9"/>
        <v>124.53388090349075</v>
      </c>
    </row>
  </sheetData>
  <autoFilter ref="A11:K88" xr:uid="{00000000-0009-0000-0000-000001000000}"/>
  <mergeCells count="6">
    <mergeCell ref="A2:B2"/>
    <mergeCell ref="C2:C3"/>
    <mergeCell ref="G2:G3"/>
    <mergeCell ref="N2:N3"/>
    <mergeCell ref="O2:P2"/>
    <mergeCell ref="O3:P3"/>
  </mergeCells>
  <conditionalFormatting sqref="H1:H1048576">
    <cfRule type="cellIs" dxfId="4" priority="5" operator="equal">
      <formula>45122</formula>
    </cfRule>
  </conditionalFormatting>
  <conditionalFormatting sqref="I12">
    <cfRule type="cellIs" dxfId="3" priority="4" operator="equal">
      <formula>"Sa, 29.07.2023"</formula>
    </cfRule>
  </conditionalFormatting>
  <conditionalFormatting sqref="I1:I1048576">
    <cfRule type="cellIs" dxfId="2" priority="1" operator="equal">
      <formula>45129</formula>
    </cfRule>
    <cfRule type="cellIs" dxfId="1" priority="2" operator="equal">
      <formula>45132</formula>
    </cfRule>
    <cfRule type="cellIs" dxfId="0" priority="3" operator="equal">
      <formula>45136</formula>
    </cfRule>
  </conditionalFormatting>
  <pageMargins left="0.39370078740157483" right="0.39370078740157483" top="0.27559055118110237" bottom="0.39370078740157483" header="0.19685039370078741" footer="0.19685039370078741"/>
  <pageSetup paperSize="9" scale="77" fitToHeight="0" orientation="portrait" r:id="rId1"/>
  <headerFooter>
    <oddFooter>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177800</xdr:colOff>
                    <xdr:row>1</xdr:row>
                    <xdr:rowOff>25400</xdr:rowOff>
                  </from>
                  <to>
                    <xdr:col>16</xdr:col>
                    <xdr:colOff>520700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177800</xdr:colOff>
                    <xdr:row>1</xdr:row>
                    <xdr:rowOff>381000</xdr:rowOff>
                  </from>
                  <to>
                    <xdr:col>16</xdr:col>
                    <xdr:colOff>520700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TN-Übersicht 2023 Dö</vt:lpstr>
      <vt:lpstr>'TN-Übersicht 2023 Dö'!Druckbereich</vt:lpstr>
      <vt:lpstr>'TN-Übersicht 2023 Dö'!Drucktitel</vt:lpstr>
      <vt:lpstr>'TN-Übersicht 2023 Dö'!Suchkriterien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Botka</dc:creator>
  <cp:lastModifiedBy>Yanick Immler</cp:lastModifiedBy>
  <cp:lastPrinted>2022-07-17T12:27:06Z</cp:lastPrinted>
  <dcterms:created xsi:type="dcterms:W3CDTF">2015-06-24T14:19:14Z</dcterms:created>
  <dcterms:modified xsi:type="dcterms:W3CDTF">2024-05-24T06:59:44Z</dcterms:modified>
</cp:coreProperties>
</file>